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<sst xmlns="http://schemas.openxmlformats.org/spreadsheetml/2006/main" count="53" uniqueCount="53">
  <si>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</si>
  <si>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</si>
  <si>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</si>
  <si>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</si>
  <si>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 de longitud, formada por </t>
    </r>
    <r>
      <rPr>
        <b/>
        <sz val="8.25"/>
        <color rgb="FF000000"/>
        <rFont val="Arial"/>
        <family val="2"/>
      </rPr>
      <t xml:space="preserve">tubo de polietileno PE 40, de 20 mm de diámetro exterior, PN=10 atm y 2,8 mm de espesor</t>
    </r>
    <r>
      <rPr>
        <sz val="8.25"/>
        <color rgb="FF000000"/>
        <rFont val="Arial"/>
        <family val="2"/>
      </rPr>
      <t xml:space="preserve"> y llave de corte alojada en 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</si>
  <si>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</si>
  <si>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</si>
  <si>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</si>
  <si>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</si>
  <si>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</si>
  <si>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</si>
  <si>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</si>
  <si>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mt10hmf010Mp</t>
  </si>
  <si>
    <t xml:space="preserve">m³</t>
  </si>
  <si>
    <t xml:space="preserve">Hormigón HM-20/P/20/I, fabricado en central.</t>
  </si>
  <si>
    <t xml:space="preserve">mt11arp100a</t>
  </si>
  <si>
    <t xml:space="preserve">Ud</t>
  </si>
  <si>
    <t xml:space="preserve">Arqueta de polipropileno, 30x30x30 cm.</t>
  </si>
  <si>
    <t xml:space="preserve">mt11arp050c</t>
  </si>
  <si>
    <t xml:space="preserve">Ud</t>
  </si>
  <si>
    <t xml:space="preserve">Tapa de PVC, para arquetas de fontanería de 30x30 cm.</t>
  </si>
  <si>
    <t xml:space="preserve">mt01ara010</t>
  </si>
  <si>
    <t xml:space="preserve">m³</t>
  </si>
  <si>
    <t xml:space="preserve">Arena de 0 a 5 mm de diámetro.</t>
  </si>
  <si>
    <t xml:space="preserve">mt37tpa012a</t>
  </si>
  <si>
    <t xml:space="preserve">Ud</t>
  </si>
  <si>
    <t xml:space="preserve">Collarín de toma en carga de PP, para tubo de polietileno, de 20 mm de diámetro exterior, según UNE-EN ISO 15874-3.</t>
  </si>
  <si>
    <t xml:space="preserve">mt37tpa009a</t>
  </si>
  <si>
    <t xml:space="preserve">m</t>
  </si>
  <si>
    <t xml:space="preserve">Acometida de polietileno PE 40, de 20 mm de diámetro exterior, PN=10 atm y 2,8 mm de espesor, según UNE-EN 12201-2, incluso p/p de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</si>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</sst>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6.29" customWidth="1"/>
    <col min="3" max="3" width="1.36" customWidth="1"/>
    <col min="4" max="4" width="17.51" customWidth="1"/>
    <col min="5" max="5" width="34.34" customWidth="1"/>
    <col min="6" max="6" width="4.93" customWidth="1"/>
    <col min="7" max="7" width="7.82" customWidth="1"/>
    <col min="8" max="8" width="6.29" customWidth="1"/>
    <col min="9" max="9" width="6.2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0.111000</v>
      </c>
      <c r="H9" s="14"/>
      <c r="I9" s="15">
        <v>69.910000</v>
      </c>
      <c r="J9" s="15"/>
      <c r="K9" s="15">
        <f ca="1">ROUND(INDIRECT(ADDRESS(ROW()+(0), COLUMN()+(-4), 1))*INDIRECT(ADDRESS(ROW()+(0), COLUMN()+(-2), 1)), 2)</f>
        <v>7.760000</v>
      </c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1.000000</v>
      </c>
      <c r="H10" s="14"/>
      <c r="I10" s="15">
        <v>29.740000</v>
      </c>
      <c r="J10" s="15"/>
      <c r="K10" s="15">
        <f ca="1">ROUND(INDIRECT(ADDRESS(ROW()+(0), COLUMN()+(-4), 1))*INDIRECT(ADDRESS(ROW()+(0), COLUMN()+(-2), 1)), 2)</f>
        <v>29.740000</v>
      </c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1.000000</v>
      </c>
      <c r="H11" s="14"/>
      <c r="I11" s="15">
        <v>18.210000</v>
      </c>
      <c r="J11" s="15"/>
      <c r="K11" s="15">
        <f ca="1">ROUND(INDIRECT(ADDRESS(ROW()+(0), COLUMN()+(-4), 1))*INDIRECT(ADDRESS(ROW()+(0), COLUMN()+(-2), 1)), 2)</f>
        <v>18.210000</v>
      </c>
    </row>
    <row r="12" spans="1:11" ht="13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0.212000</v>
      </c>
      <c r="H12" s="14"/>
      <c r="I12" s="15">
        <v>12.100000</v>
      </c>
      <c r="J12" s="15"/>
      <c r="K12" s="15">
        <f ca="1">ROUND(INDIRECT(ADDRESS(ROW()+(0), COLUMN()+(-4), 1))*INDIRECT(ADDRESS(ROW()+(0), COLUMN()+(-2), 1)), 2)</f>
        <v>2.570000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1.000000</v>
      </c>
      <c r="H13" s="14"/>
      <c r="I13" s="15">
        <v>1.340000</v>
      </c>
      <c r="J13" s="15"/>
      <c r="K13" s="15">
        <f ca="1">ROUND(INDIRECT(ADDRESS(ROW()+(0), COLUMN()+(-4), 1))*INDIRECT(ADDRESS(ROW()+(0), COLUMN()+(-2), 1)), 2)</f>
        <v>1.340000</v>
      </c>
    </row>
    <row r="14" spans="1:11" ht="34.5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2.000000</v>
      </c>
      <c r="H14" s="14"/>
      <c r="I14" s="15">
        <v>1.070000</v>
      </c>
      <c r="J14" s="15"/>
      <c r="K14" s="15">
        <f ca="1">ROUND(INDIRECT(ADDRESS(ROW()+(0), COLUMN()+(-4), 1))*INDIRECT(ADDRESS(ROW()+(0), COLUMN()+(-2), 1)), 2)</f>
        <v>2.140000</v>
      </c>
    </row>
    <row r="15" spans="1:11" ht="24.0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6">
        <v>1.000000</v>
      </c>
      <c r="H15" s="16"/>
      <c r="I15" s="17">
        <v>3.930000</v>
      </c>
      <c r="J15" s="17"/>
      <c r="K15" s="17">
        <f ca="1">ROUND(INDIRECT(ADDRESS(ROW()+(0), COLUMN()+(-4), 1))*INDIRECT(ADDRESS(ROW()+(0), COLUMN()+(-2), 1)), 2)</f>
        <v>3.930000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65.690000</v>
      </c>
    </row>
    <row r="17" spans="1:11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4">
        <v>0.108000</v>
      </c>
      <c r="H18" s="14"/>
      <c r="I18" s="15">
        <v>17.240000</v>
      </c>
      <c r="J18" s="15"/>
      <c r="K18" s="15">
        <f ca="1">ROUND(INDIRECT(ADDRESS(ROW()+(0), COLUMN()+(-4), 1))*INDIRECT(ADDRESS(ROW()+(0), COLUMN()+(-2), 1)), 2)</f>
        <v>1.860000</v>
      </c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0.108000</v>
      </c>
      <c r="H19" s="14"/>
      <c r="I19" s="15">
        <v>15.920000</v>
      </c>
      <c r="J19" s="15"/>
      <c r="K19" s="15">
        <f ca="1">ROUND(INDIRECT(ADDRESS(ROW()+(0), COLUMN()+(-4), 1))*INDIRECT(ADDRESS(ROW()+(0), COLUMN()+(-2), 1)), 2)</f>
        <v>1.720000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4">
        <v>3.662000</v>
      </c>
      <c r="H20" s="14"/>
      <c r="I20" s="15">
        <v>17.820000</v>
      </c>
      <c r="J20" s="15"/>
      <c r="K20" s="15">
        <f ca="1">ROUND(INDIRECT(ADDRESS(ROW()+(0), COLUMN()+(-4), 1))*INDIRECT(ADDRESS(ROW()+(0), COLUMN()+(-2), 1)), 2)</f>
        <v>65.260000</v>
      </c>
    </row>
    <row r="21" spans="1:11" ht="13.5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"/>
      <c r="G21" s="16">
        <v>1.831000</v>
      </c>
      <c r="H21" s="16"/>
      <c r="I21" s="17">
        <v>16.100000</v>
      </c>
      <c r="J21" s="17"/>
      <c r="K21" s="17">
        <f ca="1">ROUND(INDIRECT(ADDRESS(ROW()+(0), COLUMN()+(-4), 1))*INDIRECT(ADDRESS(ROW()+(0), COLUMN()+(-2), 1)), 2)</f>
        <v>29.480000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1)),INDIRECT(ADDRESS(ROW()+(-3), COLUMN()+(0), 1)),INDIRECT(ADDRESS(ROW()+(-4), COLUMN()+(0), 1))), 2)</f>
        <v>98.320000</v>
      </c>
    </row>
    <row r="23" spans="1:11" ht="13.50" thickBot="1" customHeight="1">
      <c r="A23" s="18">
        <v>3.000000</v>
      </c>
      <c r="B23" s="18"/>
      <c r="C23" s="18"/>
      <c r="D23" s="21" t="s">
        <v>48</v>
      </c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22"/>
      <c r="B24" s="23" t="s">
        <v>49</v>
      </c>
      <c r="C24" s="23"/>
      <c r="D24" s="22" t="s">
        <v>50</v>
      </c>
      <c r="E24" s="22"/>
      <c r="F24" s="22"/>
      <c r="G24" s="16">
        <v>4.000000</v>
      </c>
      <c r="H24" s="16"/>
      <c r="I24" s="17">
        <f ca="1">ROUND(SUM(INDIRECT(ADDRESS(ROW()+(-2), COLUMN()+(2), 1)),INDIRECT(ADDRESS(ROW()+(-8), COLUMN()+(2), 1))), 2)</f>
        <v>164.010000</v>
      </c>
      <c r="J24" s="17"/>
      <c r="K24" s="17">
        <f ca="1">ROUND(INDIRECT(ADDRESS(ROW()+(0), COLUMN()+(-4), 1))*INDIRECT(ADDRESS(ROW()+(0), COLUMN()+(-2), 1))/100, 2)</f>
        <v>6.560000</v>
      </c>
    </row>
    <row r="25" spans="1:11" ht="13.50" thickBot="1" customHeight="1">
      <c r="A25" s="6" t="s">
        <v>51</v>
      </c>
      <c r="B25" s="7"/>
      <c r="C25" s="7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1)),INDIRECT(ADDRESS(ROW()+(-9), COLUMN()+(0), 1))), 2)</f>
        <v>170.570000</v>
      </c>
    </row>
  </sheetData>
  <mergeCells count="76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G22:J22"/>
    <mergeCell ref="B23:C23"/>
    <mergeCell ref="D23:H23"/>
    <mergeCell ref="I23:J23"/>
    <mergeCell ref="B24:C24"/>
    <mergeCell ref="D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