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<sst xmlns="http://schemas.openxmlformats.org/spreadsheetml/2006/main" count="46" uniqueCount="46">
  <si>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</si>
  <si>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IUS011</t>
  </si>
  <si>
    <t xml:space="preserve">m</t>
  </si>
  <si>
    <t xml:space="preserve">Colector enterrado de PVC.</t>
  </si>
  <si>
    <r>
      <rPr>
        <sz val="8.25"/>
        <color rgb="FF000000"/>
        <rFont val="Arial"/>
        <family val="2"/>
      </rPr>
      <t xml:space="preserve">Colector enterrado en terreno no agresivo, formado por tubo de PVC liso, serie SN-4, rigidez anular nominal 4 kN/m², de 160 mm de diámetro exterior. El precio incluye los equipos y la maquinaria necesarios para el desplazamiento y la disposición en obra de los elementos, pero no incluye la excavación ni el relleno principal.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</si>
  <si>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</si>
  <si>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</si>
  <si>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</si>
  <si>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</si>
  <si>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</si>
  <si>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</si>
  <si>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</si>
  <si>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mt11tpb030c</t>
  </si>
  <si>
    <t xml:space="preserve">m</t>
  </si>
  <si>
    <t xml:space="preserve">Tubo de PVC liso, para saneamiento enterrado sin presión, serie SN-4, rigidez anular nominal 4 kN/m², de 160 mm de diámetro exterior y 4 mm de espesor, según UNE-EN 1401-1.</t>
  </si>
  <si>
    <t xml:space="preserve">mt11var009</t>
  </si>
  <si>
    <t xml:space="preserve">l</t>
  </si>
  <si>
    <t xml:space="preserve">Líquido limpiador para pegado mediante adhesivo de tubos y accesorios de PVC.</t>
  </si>
  <si>
    <t xml:space="preserve">mt11var010</t>
  </si>
  <si>
    <t xml:space="preserve">l</t>
  </si>
  <si>
    <t xml:space="preserve">Adhesivo para tubos y accesorios de PVC.</t>
  </si>
  <si>
    <t xml:space="preserve">mt01ara010</t>
  </si>
  <si>
    <t xml:space="preserve">m³</t>
  </si>
  <si>
    <t xml:space="preserve">Arena de 0 a 5 mm de diámetro.</t>
  </si>
  <si>
    <t xml:space="preserve">Subtotal materiales:</t>
  </si>
  <si>
    <t xml:space="preserve">Equipo y maquinaria</t>
  </si>
  <si>
    <t xml:space="preserve">mq01ret020b</t>
  </si>
  <si>
    <t xml:space="preserve">h</t>
  </si>
  <si>
    <t xml:space="preserve">Retrocargadora sobre neumáticos, de 70 kW.</t>
  </si>
  <si>
    <t xml:space="preserve">mq02rop020</t>
  </si>
  <si>
    <t xml:space="preserve">h</t>
  </si>
  <si>
    <t xml:space="preserve">Pisón vibrante de guiado manual, de 80 kg, con placa de 30x30 cm, tipo rana.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</si>
  <si>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</si>
  <si>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</si>
  <si>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</si>
  <si>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</si>
  <si>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</si>
  <si>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</si>
  <si>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</si>
  <si>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</si>
  <si>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</si>
  <si>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</si>
  <si>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</si>
  <si>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</si>
  <si>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0,93€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</si>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</sst>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76" customWidth="1"/>
    <col min="3" max="3" width="0.85" customWidth="1"/>
    <col min="4" max="4" width="6.80" customWidth="1"/>
    <col min="5" max="5" width="71.06" customWidth="1"/>
    <col min="6" max="6" width="16.66" customWidth="1"/>
    <col min="7" max="7" width="12.24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6.73</v>
      </c>
      <c r="H10" s="12">
        <f ca="1">ROUND(INDIRECT(ADDRESS(ROW()+(0), COLUMN()+(-2), 1))*INDIRECT(ADDRESS(ROW()+(0), COLUMN()+(-1), 1)), 2)</f>
        <v>7.07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0.01</v>
      </c>
      <c r="G11" s="12">
        <v>16.9</v>
      </c>
      <c r="H11" s="12">
        <f ca="1">ROUND(INDIRECT(ADDRESS(ROW()+(0), COLUMN()+(-2), 1))*INDIRECT(ADDRESS(ROW()+(0), COLUMN()+(-1), 1)), 2)</f>
        <v>0.17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0.005</v>
      </c>
      <c r="G12" s="12">
        <v>23.41</v>
      </c>
      <c r="H12" s="12">
        <f ca="1">ROUND(INDIRECT(ADDRESS(ROW()+(0), COLUMN()+(-2), 1))*INDIRECT(ADDRESS(ROW()+(0), COLUMN()+(-1), 1)), 2)</f>
        <v>0.12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0.294</v>
      </c>
      <c r="G13" s="14">
        <v>12.28</v>
      </c>
      <c r="H13" s="14">
        <f ca="1">ROUND(INDIRECT(ADDRESS(ROW()+(0), COLUMN()+(-2), 1))*INDIRECT(ADDRESS(ROW()+(0), COLUMN()+(-1), 1)), 2)</f>
        <v>3.61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10.97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0.034</v>
      </c>
      <c r="G16" s="12">
        <v>41.71</v>
      </c>
      <c r="H16" s="12">
        <f ca="1">ROUND(INDIRECT(ADDRESS(ROW()+(0), COLUMN()+(-2), 1))*INDIRECT(ADDRESS(ROW()+(0), COLUMN()+(-1), 1)), 2)</f>
        <v>1.42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0.242</v>
      </c>
      <c r="G17" s="14">
        <v>4</v>
      </c>
      <c r="H17" s="14">
        <f ca="1">ROUND(INDIRECT(ADDRESS(ROW()+(0), COLUMN()+(-2), 1))*INDIRECT(ADDRESS(ROW()+(0), COLUMN()+(-1), 1)), 2)</f>
        <v>0.97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2.39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0.169</v>
      </c>
      <c r="G20" s="12">
        <v>19.93</v>
      </c>
      <c r="H20" s="12">
        <f ca="1">ROUND(INDIRECT(ADDRESS(ROW()+(0), COLUMN()+(-2), 1))*INDIRECT(ADDRESS(ROW()+(0), COLUMN()+(-1), 1)), 2)</f>
        <v>3.37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3">
        <v>0.081</v>
      </c>
      <c r="G21" s="14">
        <v>18.92</v>
      </c>
      <c r="H21" s="14">
        <f ca="1">ROUND(INDIRECT(ADDRESS(ROW()+(0), COLUMN()+(-2), 1))*INDIRECT(ADDRESS(ROW()+(0), COLUMN()+(-1), 1)), 2)</f>
        <v>1.53</v>
      </c>
    </row>
    <row r="22" spans="1:8" ht="13.50" thickBot="1" customHeight="1">
      <c r="A22" s="15"/>
      <c r="B22" s="15"/>
      <c r="C22" s="15"/>
      <c r="D22" s="15"/>
      <c r="E22" s="15"/>
      <c r="F22" s="9" t="s">
        <v>40</v>
      </c>
      <c r="G22" s="9"/>
      <c r="H22" s="17">
        <f ca="1">ROUND(SUM(INDIRECT(ADDRESS(ROW()+(-1), COLUMN()+(0), 1)),INDIRECT(ADDRESS(ROW()+(-2), COLUMN()+(0), 1))), 2)</f>
        <v>4.9</v>
      </c>
    </row>
    <row r="23" spans="1:8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5"/>
      <c r="H23" s="15"/>
    </row>
    <row r="24" spans="1:8" ht="13.50" thickBot="1" customHeight="1">
      <c r="A24" s="19"/>
      <c r="B24" s="19"/>
      <c r="C24" s="20" t="s">
        <v>42</v>
      </c>
      <c r="D24" s="20"/>
      <c r="E24" s="19" t="s">
        <v>43</v>
      </c>
      <c r="F24" s="13">
        <v>2</v>
      </c>
      <c r="G24" s="14">
        <f ca="1">ROUND(SUM(INDIRECT(ADDRESS(ROW()+(-2), COLUMN()+(1), 1)),INDIRECT(ADDRESS(ROW()+(-6), COLUMN()+(1), 1)),INDIRECT(ADDRESS(ROW()+(-10), COLUMN()+(1), 1))), 2)</f>
        <v>18.26</v>
      </c>
      <c r="H24" s="14">
        <f ca="1">ROUND(INDIRECT(ADDRESS(ROW()+(0), COLUMN()+(-2), 1))*INDIRECT(ADDRESS(ROW()+(0), COLUMN()+(-1), 1))/100, 2)</f>
        <v>0.37</v>
      </c>
    </row>
    <row r="25" spans="1:8" ht="13.50" thickBot="1" customHeight="1">
      <c r="A25" s="21" t="s">
        <v>44</v>
      </c>
      <c r="B25" s="21"/>
      <c r="C25" s="22"/>
      <c r="D25" s="22"/>
      <c r="E25" s="23"/>
      <c r="F25" s="24" t="s">
        <v>45</v>
      </c>
      <c r="G25" s="25"/>
      <c r="H25" s="26">
        <f ca="1">ROUND(SUM(INDIRECT(ADDRESS(ROW()+(-1), COLUMN()+(0), 1)),INDIRECT(ADDRESS(ROW()+(-3), COLUMN()+(0), 1)),INDIRECT(ADDRESS(ROW()+(-7), COLUMN()+(0), 1)),INDIRECT(ADDRESS(ROW()+(-11), COLUMN()+(0), 1))), 2)</f>
        <v>18.63</v>
      </c>
    </row>
  </sheetData>
  <mergeCells count="4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